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7680" activeTab="0"/>
  </bookViews>
  <sheets>
    <sheet name="ObobshteniKarti" sheetId="1" r:id="rId1"/>
    <sheet name="01" sheetId="2" r:id="rId2"/>
    <sheet name="02" sheetId="3" r:id="rId3"/>
  </sheets>
  <definedNames>
    <definedName name="_xlnm.Print_Titles" localSheetId="2">'02'!$3:$3</definedName>
  </definedNames>
  <calcPr fullCalcOnLoad="1"/>
</workbook>
</file>

<file path=xl/sharedStrings.xml><?xml version="1.0" encoding="utf-8"?>
<sst xmlns="http://schemas.openxmlformats.org/spreadsheetml/2006/main" count="44" uniqueCount="33">
  <si>
    <t>средна оценка</t>
  </si>
  <si>
    <t>критерии</t>
  </si>
  <si>
    <t>Обща оценка:</t>
  </si>
  <si>
    <r>
      <t xml:space="preserve">чл.27, ал.1, т.1  - драматургична структура </t>
    </r>
    <r>
      <rPr>
        <b/>
        <sz val="10"/>
        <rFont val="Times New Roman"/>
        <family val="1"/>
      </rPr>
      <t>(10)</t>
    </r>
  </si>
  <si>
    <t>Подписи:</t>
  </si>
  <si>
    <t>Проект:</t>
  </si>
  <si>
    <t>Средна оценка</t>
  </si>
  <si>
    <t>Обща оценка</t>
  </si>
  <si>
    <t>№</t>
  </si>
  <si>
    <t>на 1 член</t>
  </si>
  <si>
    <t>на НХК</t>
  </si>
  <si>
    <t>MAX оценка по критерии по чл.27,ал.1:</t>
  </si>
  <si>
    <r>
      <t xml:space="preserve">чл.27, ал.1, т.1,  - значимост  на темата  </t>
    </r>
    <r>
      <rPr>
        <b/>
        <sz val="10"/>
        <rFont val="Times New Roman"/>
        <family val="1"/>
      </rPr>
      <t>(10)</t>
    </r>
  </si>
  <si>
    <r>
      <t xml:space="preserve">чл.27, ал.1, т.1  - главни герои (драматургично развитие) </t>
    </r>
    <r>
      <rPr>
        <b/>
        <sz val="10"/>
        <rFont val="Times New Roman"/>
        <family val="1"/>
      </rPr>
      <t>(10)</t>
    </r>
  </si>
  <si>
    <r>
      <t xml:space="preserve">чл.27, ал.1, т.1   - предварителна информираност </t>
    </r>
    <r>
      <rPr>
        <b/>
        <sz val="10"/>
        <rFont val="Times New Roman"/>
        <family val="1"/>
      </rPr>
      <t>(10)</t>
    </r>
  </si>
  <si>
    <r>
      <t xml:space="preserve">чл.27, ал.1, т.1 - събитийна (календарна) обвързаност </t>
    </r>
    <r>
      <rPr>
        <b/>
        <sz val="10"/>
        <rFont val="Times New Roman"/>
        <family val="1"/>
      </rPr>
      <t>(5)</t>
    </r>
  </si>
  <si>
    <r>
      <t xml:space="preserve">чл.27, ал.1, т.2 - достъпност до обектите и документите </t>
    </r>
    <r>
      <rPr>
        <b/>
        <sz val="10"/>
        <rFont val="Times New Roman"/>
        <family val="1"/>
      </rPr>
      <t>(5)</t>
    </r>
  </si>
  <si>
    <t>Национална худажествена комисия за документално кино</t>
  </si>
  <si>
    <t>ОБОБЩЕНА ОЦЕНЪЧНА КАРТА НА ПРОЕКТИ ЗА РАЗВИТИЕ НА СЦЕНАРИЙ ЗА ДОКУМЕНТАЛЕН ФИЛМ:</t>
  </si>
  <si>
    <t>Рег. №</t>
  </si>
  <si>
    <t xml:space="preserve">Цветан Недков </t>
  </si>
  <si>
    <t xml:space="preserve">Ани Йотова </t>
  </si>
  <si>
    <t xml:space="preserve">Венелин Грамадски </t>
  </si>
  <si>
    <t xml:space="preserve">Людмила Дякова </t>
  </si>
  <si>
    <t xml:space="preserve">Мария Пищалова </t>
  </si>
  <si>
    <t xml:space="preserve">Митко Новков </t>
  </si>
  <si>
    <t xml:space="preserve">Огнян Стателов </t>
  </si>
  <si>
    <t xml:space="preserve">Павла Раковска </t>
  </si>
  <si>
    <t xml:space="preserve">Стефан Белов </t>
  </si>
  <si>
    <t>Да пееш за тишината</t>
  </si>
  <si>
    <t>15Д108</t>
  </si>
  <si>
    <t>Генералът кмет</t>
  </si>
  <si>
    <t>15Д126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</si>
</sst>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#,##0.000"/>
    <numFmt numFmtId="189" formatCode="#,##0.0"/>
    <numFmt numFmtId="190" formatCode="_-* #,##0.000\ _л_в_-;\-* #,##0.000\ _л_в_-;_-* &quot;-&quot;??\ _л_в_-;_-@_-"/>
    <numFmt numFmtId="191" formatCode="_-* #,##0.0\ _л_в_-;\-* #,##0.0\ _л_в_-;_-* &quot;-&quot;??\ _л_в_-;_-@_-"/>
    <numFmt numFmtId="192" formatCode="_-* #,##0\ _л_в_-;\-* #,##0\ _л_в_-;_-* &quot;-&quot;??\ _л_в_-;_-@_-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182" fontId="4" fillId="0" borderId="5" xfId="0" applyNumberFormat="1" applyFont="1" applyBorder="1" applyAlignment="1">
      <alignment/>
    </xf>
    <xf numFmtId="182" fontId="4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82" fontId="4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9" fontId="1" fillId="0" borderId="8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9" fontId="1" fillId="0" borderId="0" xfId="0" applyNumberFormat="1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9" fontId="2" fillId="0" borderId="8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140625" style="15" customWidth="1"/>
    <col min="2" max="2" width="48.8515625" style="2" customWidth="1"/>
    <col min="3" max="3" width="14.7109375" style="2" customWidth="1"/>
    <col min="4" max="5" width="12.8515625" style="2" customWidth="1"/>
    <col min="6" max="16384" width="9.140625" style="2" customWidth="1"/>
  </cols>
  <sheetData>
    <row r="2" ht="12.75">
      <c r="B2" s="2" t="s">
        <v>18</v>
      </c>
    </row>
    <row r="5" spans="1:8" ht="12.75">
      <c r="A5" s="16" t="s">
        <v>8</v>
      </c>
      <c r="B5" s="16" t="s">
        <v>5</v>
      </c>
      <c r="C5" s="16" t="s">
        <v>19</v>
      </c>
      <c r="D5" s="16" t="s">
        <v>7</v>
      </c>
      <c r="E5" s="16" t="s">
        <v>6</v>
      </c>
      <c r="F5" s="17">
        <v>0.5</v>
      </c>
      <c r="G5" s="30">
        <v>0.7</v>
      </c>
      <c r="H5" s="23"/>
    </row>
    <row r="7" spans="1:7" ht="14.25">
      <c r="A7" s="15">
        <v>1</v>
      </c>
      <c r="B7" s="28" t="str">
        <f>'01'!$A$1</f>
        <v>Генералът кмет</v>
      </c>
      <c r="C7" s="28" t="str">
        <f>'01'!$B$1</f>
        <v>15Д126</v>
      </c>
      <c r="D7" s="18">
        <f>SUM('01'!$B$11:$J$11)</f>
        <v>387</v>
      </c>
      <c r="E7" s="18">
        <f>'01'!$K$11</f>
        <v>45.14285714285714</v>
      </c>
      <c r="F7" s="22"/>
      <c r="G7" s="21"/>
    </row>
    <row r="8" spans="1:7" ht="14.25">
      <c r="A8" s="15">
        <v>2</v>
      </c>
      <c r="B8" s="28" t="str">
        <f>'02'!$A$1</f>
        <v>Да пееш за тишината</v>
      </c>
      <c r="C8" s="28" t="str">
        <f>'02'!$B$1</f>
        <v>15Д108</v>
      </c>
      <c r="D8" s="18">
        <f>SUM('02'!$B$11:$J$11)</f>
        <v>389.5</v>
      </c>
      <c r="E8" s="18">
        <f>'02'!$K$11</f>
        <v>43.92857142857143</v>
      </c>
      <c r="F8" s="22"/>
      <c r="G8" s="21"/>
    </row>
    <row r="10" spans="2:3" ht="12.75">
      <c r="B10" s="19" t="s">
        <v>11</v>
      </c>
      <c r="C10" s="19"/>
    </row>
    <row r="11" spans="2:7" ht="12.75">
      <c r="B11" s="20">
        <v>50</v>
      </c>
      <c r="C11" s="2" t="s">
        <v>9</v>
      </c>
      <c r="F11" s="2">
        <f>50*0.5</f>
        <v>25</v>
      </c>
      <c r="G11" s="31">
        <f>50*70%</f>
        <v>35</v>
      </c>
    </row>
    <row r="12" spans="2:7" ht="12.75">
      <c r="B12" s="20">
        <f>B11*9</f>
        <v>450</v>
      </c>
      <c r="C12" s="2" t="s">
        <v>10</v>
      </c>
      <c r="F12" s="20">
        <f>450*0.5</f>
        <v>225</v>
      </c>
      <c r="G12" s="18">
        <f>450*70%</f>
        <v>315</v>
      </c>
    </row>
  </sheetData>
  <sheetProtection password="CA9C" sheet="1" objects="1" scenarios="1"/>
  <printOptions gridLines="1"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&amp;L&amp;A&amp;C&amp;F&amp;R&amp;D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28125" style="2" customWidth="1"/>
    <col min="7" max="9" width="12.00390625" style="2" customWidth="1"/>
    <col min="10" max="10" width="12.8515625" style="2" customWidth="1"/>
    <col min="11" max="11" width="12.00390625" style="2" customWidth="1"/>
  </cols>
  <sheetData>
    <row r="1" spans="1:4" ht="14.25">
      <c r="A1" s="33" t="s">
        <v>31</v>
      </c>
      <c r="B1" s="32" t="s">
        <v>32</v>
      </c>
      <c r="C1" s="28"/>
      <c r="D1" s="29"/>
    </row>
    <row r="2" ht="12.75">
      <c r="A2" s="1"/>
    </row>
    <row r="3" spans="1:11" ht="12.75">
      <c r="A3" s="39" t="s">
        <v>1</v>
      </c>
      <c r="B3" s="40" t="s">
        <v>17</v>
      </c>
      <c r="C3" s="40"/>
      <c r="D3" s="40"/>
      <c r="E3" s="40"/>
      <c r="F3" s="40"/>
      <c r="G3" s="40"/>
      <c r="H3" s="40"/>
      <c r="I3" s="40"/>
      <c r="J3" s="40"/>
      <c r="K3" s="37" t="s">
        <v>0</v>
      </c>
    </row>
    <row r="4" spans="1:11" ht="27" customHeight="1">
      <c r="A4" s="39"/>
      <c r="B4" s="13" t="str">
        <f>'02'!B4</f>
        <v>Цветан Недков </v>
      </c>
      <c r="C4" s="13" t="str">
        <f>'02'!C4</f>
        <v>Ани Йотова </v>
      </c>
      <c r="D4" s="13" t="str">
        <f>'02'!D4</f>
        <v>Венелин Грамадски </v>
      </c>
      <c r="E4" s="13" t="str">
        <f>'02'!E4</f>
        <v>Людмила Дякова </v>
      </c>
      <c r="F4" s="13" t="str">
        <f>'02'!F4</f>
        <v>Мария Пищалова </v>
      </c>
      <c r="G4" s="13" t="str">
        <f>'02'!G4</f>
        <v>Митко Новков </v>
      </c>
      <c r="H4" s="13" t="str">
        <f>'02'!H4</f>
        <v>Огнян Стателов </v>
      </c>
      <c r="I4" s="13" t="str">
        <f>'02'!I4</f>
        <v>Павла Раковска </v>
      </c>
      <c r="J4" s="13" t="str">
        <f>'02'!J4</f>
        <v>Стефан Белов </v>
      </c>
      <c r="K4" s="38"/>
    </row>
    <row r="5" spans="1:11" ht="26.25" customHeight="1">
      <c r="A5" s="6" t="s">
        <v>12</v>
      </c>
      <c r="B5" s="35">
        <v>9</v>
      </c>
      <c r="C5" s="35">
        <v>5</v>
      </c>
      <c r="D5" s="35">
        <v>10</v>
      </c>
      <c r="E5" s="35">
        <v>9</v>
      </c>
      <c r="F5" s="35">
        <v>10</v>
      </c>
      <c r="G5" s="35">
        <v>9</v>
      </c>
      <c r="H5" s="35">
        <v>9</v>
      </c>
      <c r="I5" s="35">
        <v>10</v>
      </c>
      <c r="J5" s="35">
        <v>10</v>
      </c>
      <c r="K5" s="8">
        <f aca="true" t="shared" si="0" ref="K5:K10">(SUM(B5:J5)-MAX(B5:J5)-MIN(B5:J5))/7</f>
        <v>9.428571428571429</v>
      </c>
    </row>
    <row r="6" spans="1:11" ht="26.25" customHeight="1">
      <c r="A6" s="7" t="s">
        <v>3</v>
      </c>
      <c r="B6" s="36">
        <v>9</v>
      </c>
      <c r="C6" s="36">
        <v>4</v>
      </c>
      <c r="D6" s="36">
        <v>10</v>
      </c>
      <c r="E6" s="36">
        <v>8</v>
      </c>
      <c r="F6" s="36">
        <v>9</v>
      </c>
      <c r="G6" s="36">
        <v>9</v>
      </c>
      <c r="H6" s="36">
        <v>6</v>
      </c>
      <c r="I6" s="36">
        <v>9</v>
      </c>
      <c r="J6" s="36">
        <v>10</v>
      </c>
      <c r="K6" s="9">
        <f t="shared" si="0"/>
        <v>8.571428571428571</v>
      </c>
    </row>
    <row r="7" spans="1:11" ht="26.25" customHeight="1">
      <c r="A7" s="7" t="s">
        <v>13</v>
      </c>
      <c r="B7" s="36">
        <v>9</v>
      </c>
      <c r="C7" s="36">
        <v>4</v>
      </c>
      <c r="D7" s="36">
        <v>10</v>
      </c>
      <c r="E7" s="36">
        <v>9</v>
      </c>
      <c r="F7" s="36">
        <v>10</v>
      </c>
      <c r="G7" s="36">
        <v>9</v>
      </c>
      <c r="H7" s="36">
        <v>7</v>
      </c>
      <c r="I7" s="36">
        <v>10</v>
      </c>
      <c r="J7" s="36">
        <v>10</v>
      </c>
      <c r="K7" s="9">
        <f t="shared" si="0"/>
        <v>9.142857142857142</v>
      </c>
    </row>
    <row r="8" spans="1:11" ht="30" customHeight="1">
      <c r="A8" s="7" t="s">
        <v>14</v>
      </c>
      <c r="B8" s="36">
        <v>9</v>
      </c>
      <c r="C8" s="36">
        <v>4</v>
      </c>
      <c r="D8" s="36">
        <v>10</v>
      </c>
      <c r="E8" s="36">
        <v>9</v>
      </c>
      <c r="F8" s="36">
        <v>10</v>
      </c>
      <c r="G8" s="36">
        <v>10</v>
      </c>
      <c r="H8" s="36">
        <v>8</v>
      </c>
      <c r="I8" s="36">
        <v>10</v>
      </c>
      <c r="J8" s="36">
        <v>10</v>
      </c>
      <c r="K8" s="9">
        <f t="shared" si="0"/>
        <v>9.428571428571429</v>
      </c>
    </row>
    <row r="9" spans="1:11" ht="26.25" customHeight="1">
      <c r="A9" s="7" t="s">
        <v>16</v>
      </c>
      <c r="B9" s="36">
        <v>4.5</v>
      </c>
      <c r="C9" s="36">
        <v>3</v>
      </c>
      <c r="D9" s="36">
        <v>5</v>
      </c>
      <c r="E9" s="36">
        <v>4.5</v>
      </c>
      <c r="F9" s="36">
        <v>5</v>
      </c>
      <c r="G9" s="36">
        <v>4.5</v>
      </c>
      <c r="H9" s="36">
        <v>5</v>
      </c>
      <c r="I9" s="36">
        <v>5</v>
      </c>
      <c r="J9" s="36">
        <v>5</v>
      </c>
      <c r="K9" s="9">
        <f t="shared" si="0"/>
        <v>4.785714285714286</v>
      </c>
    </row>
    <row r="10" spans="1:11" ht="26.25" customHeight="1">
      <c r="A10" s="7" t="s">
        <v>15</v>
      </c>
      <c r="B10" s="36">
        <v>2</v>
      </c>
      <c r="C10" s="36">
        <v>3</v>
      </c>
      <c r="D10" s="36">
        <v>5</v>
      </c>
      <c r="E10" s="36">
        <v>4</v>
      </c>
      <c r="F10" s="36">
        <v>5</v>
      </c>
      <c r="G10" s="36">
        <v>4.5</v>
      </c>
      <c r="H10" s="36">
        <v>3.5</v>
      </c>
      <c r="I10" s="36">
        <v>4.5</v>
      </c>
      <c r="J10" s="36">
        <v>1</v>
      </c>
      <c r="K10" s="9">
        <f t="shared" si="0"/>
        <v>3.7857142857142856</v>
      </c>
    </row>
    <row r="11" spans="1:12" ht="22.5" customHeight="1">
      <c r="A11" s="3" t="s">
        <v>2</v>
      </c>
      <c r="B11" s="10">
        <f aca="true" t="shared" si="1" ref="B11:K11">SUM(B5:B10)</f>
        <v>42.5</v>
      </c>
      <c r="C11" s="10">
        <f t="shared" si="1"/>
        <v>23</v>
      </c>
      <c r="D11" s="10">
        <f t="shared" si="1"/>
        <v>50</v>
      </c>
      <c r="E11" s="10">
        <f t="shared" si="1"/>
        <v>43.5</v>
      </c>
      <c r="F11" s="10">
        <f t="shared" si="1"/>
        <v>49</v>
      </c>
      <c r="G11" s="10">
        <f t="shared" si="1"/>
        <v>46</v>
      </c>
      <c r="H11" s="10">
        <f t="shared" si="1"/>
        <v>38.5</v>
      </c>
      <c r="I11" s="10">
        <f t="shared" si="1"/>
        <v>48.5</v>
      </c>
      <c r="J11" s="10">
        <f t="shared" si="1"/>
        <v>46</v>
      </c>
      <c r="K11" s="11">
        <f t="shared" si="1"/>
        <v>45.14285714285714</v>
      </c>
      <c r="L11" s="14">
        <f>SUM(B11:J11)</f>
        <v>387</v>
      </c>
    </row>
    <row r="12" spans="1:11" ht="36.75" customHeight="1">
      <c r="A12" s="5" t="s">
        <v>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4" spans="1:11" ht="12.75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2.75">
      <c r="A15" s="27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2.75">
      <c r="A16" s="27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2.7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2.7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89" r:id="rId1"/>
  <headerFooter alignWithMargins="0">
    <oddHeader>&amp;LОБОБЩЕНА ОЦЕНЪЧНА КАРТА НА ПРОЕКТ ЗА РАЗВИТИЕ НА СЦЕНАРИЙ ЗА ДОКУМЕНТАЛЕН ФИЛМ:</oddHeader>
  </headerFooter>
  <rowBreaks count="1" manualBreakCount="1">
    <brk id="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421875" style="2" customWidth="1"/>
    <col min="7" max="9" width="12.00390625" style="2" customWidth="1"/>
    <col min="10" max="10" width="12.421875" style="2" customWidth="1"/>
    <col min="11" max="11" width="12.00390625" style="2" customWidth="1"/>
  </cols>
  <sheetData>
    <row r="1" spans="1:4" ht="14.25">
      <c r="A1" s="34" t="s">
        <v>29</v>
      </c>
      <c r="B1" s="32" t="s">
        <v>30</v>
      </c>
      <c r="C1" s="28"/>
      <c r="D1" s="32"/>
    </row>
    <row r="2" ht="12.75">
      <c r="A2" s="1"/>
    </row>
    <row r="3" spans="1:11" ht="12.75">
      <c r="A3" s="39" t="s">
        <v>1</v>
      </c>
      <c r="B3" s="40" t="s">
        <v>17</v>
      </c>
      <c r="C3" s="40"/>
      <c r="D3" s="40"/>
      <c r="E3" s="40"/>
      <c r="F3" s="40"/>
      <c r="G3" s="40"/>
      <c r="H3" s="40"/>
      <c r="I3" s="40"/>
      <c r="J3" s="40"/>
      <c r="K3" s="37" t="s">
        <v>0</v>
      </c>
    </row>
    <row r="4" spans="1:11" ht="31.5" customHeight="1">
      <c r="A4" s="39"/>
      <c r="B4" s="13" t="s">
        <v>20</v>
      </c>
      <c r="C4" s="13" t="s">
        <v>21</v>
      </c>
      <c r="D4" s="13" t="s">
        <v>22</v>
      </c>
      <c r="E4" s="13" t="s">
        <v>23</v>
      </c>
      <c r="F4" s="13" t="s">
        <v>24</v>
      </c>
      <c r="G4" s="13" t="s">
        <v>25</v>
      </c>
      <c r="H4" s="13" t="s">
        <v>26</v>
      </c>
      <c r="I4" s="13" t="s">
        <v>27</v>
      </c>
      <c r="J4" s="13" t="s">
        <v>28</v>
      </c>
      <c r="K4" s="38"/>
    </row>
    <row r="5" spans="1:11" ht="26.25" customHeight="1">
      <c r="A5" s="6" t="s">
        <v>12</v>
      </c>
      <c r="B5" s="35">
        <v>9</v>
      </c>
      <c r="C5" s="35">
        <v>8</v>
      </c>
      <c r="D5" s="35">
        <v>10</v>
      </c>
      <c r="E5" s="35">
        <v>7</v>
      </c>
      <c r="F5" s="35">
        <v>8</v>
      </c>
      <c r="G5" s="35">
        <v>9</v>
      </c>
      <c r="H5" s="35">
        <v>8</v>
      </c>
      <c r="I5" s="35">
        <v>10</v>
      </c>
      <c r="J5" s="35">
        <v>8</v>
      </c>
      <c r="K5" s="8">
        <f aca="true" t="shared" si="0" ref="K5:K10">(SUM(B5:J5)-MAX(B5:J5)-MIN(B5:J5))/7</f>
        <v>8.571428571428571</v>
      </c>
    </row>
    <row r="6" spans="1:11" ht="26.25" customHeight="1">
      <c r="A6" s="7" t="s">
        <v>3</v>
      </c>
      <c r="B6" s="36">
        <v>9</v>
      </c>
      <c r="C6" s="36">
        <v>7</v>
      </c>
      <c r="D6" s="36">
        <v>10</v>
      </c>
      <c r="E6" s="36">
        <v>8</v>
      </c>
      <c r="F6" s="36">
        <v>8</v>
      </c>
      <c r="G6" s="36">
        <v>9</v>
      </c>
      <c r="H6" s="36">
        <v>9</v>
      </c>
      <c r="I6" s="36">
        <v>10</v>
      </c>
      <c r="J6" s="36">
        <v>10</v>
      </c>
      <c r="K6" s="9">
        <f t="shared" si="0"/>
        <v>9</v>
      </c>
    </row>
    <row r="7" spans="1:11" ht="26.25" customHeight="1">
      <c r="A7" s="7" t="s">
        <v>13</v>
      </c>
      <c r="B7" s="36">
        <v>9</v>
      </c>
      <c r="C7" s="36">
        <v>7</v>
      </c>
      <c r="D7" s="36">
        <v>10</v>
      </c>
      <c r="E7" s="36">
        <v>9</v>
      </c>
      <c r="F7" s="36">
        <v>8</v>
      </c>
      <c r="G7" s="36">
        <v>8</v>
      </c>
      <c r="H7" s="36">
        <v>10</v>
      </c>
      <c r="I7" s="36">
        <v>10</v>
      </c>
      <c r="J7" s="36">
        <v>10</v>
      </c>
      <c r="K7" s="9">
        <f t="shared" si="0"/>
        <v>9.142857142857142</v>
      </c>
    </row>
    <row r="8" spans="1:11" ht="28.5" customHeight="1">
      <c r="A8" s="7" t="s">
        <v>14</v>
      </c>
      <c r="B8" s="36">
        <v>9</v>
      </c>
      <c r="C8" s="36">
        <v>7</v>
      </c>
      <c r="D8" s="36">
        <v>10</v>
      </c>
      <c r="E8" s="36">
        <v>8</v>
      </c>
      <c r="F8" s="36">
        <v>9</v>
      </c>
      <c r="G8" s="36">
        <v>10</v>
      </c>
      <c r="H8" s="36">
        <v>9</v>
      </c>
      <c r="I8" s="36">
        <v>10</v>
      </c>
      <c r="J8" s="36">
        <v>10</v>
      </c>
      <c r="K8" s="9">
        <f t="shared" si="0"/>
        <v>9.285714285714286</v>
      </c>
    </row>
    <row r="9" spans="1:11" ht="26.25" customHeight="1">
      <c r="A9" s="7" t="s">
        <v>16</v>
      </c>
      <c r="B9" s="36">
        <v>4.5</v>
      </c>
      <c r="C9" s="36">
        <v>4</v>
      </c>
      <c r="D9" s="36">
        <v>5</v>
      </c>
      <c r="E9" s="36">
        <v>4.5</v>
      </c>
      <c r="F9" s="36">
        <v>5</v>
      </c>
      <c r="G9" s="36">
        <v>4.5</v>
      </c>
      <c r="H9" s="36">
        <v>3.5</v>
      </c>
      <c r="I9" s="36">
        <v>5</v>
      </c>
      <c r="J9" s="36">
        <v>5</v>
      </c>
      <c r="K9" s="9">
        <f t="shared" si="0"/>
        <v>4.642857142857143</v>
      </c>
    </row>
    <row r="10" spans="1:11" ht="26.25" customHeight="1">
      <c r="A10" s="7" t="s">
        <v>15</v>
      </c>
      <c r="B10" s="36">
        <v>2</v>
      </c>
      <c r="C10" s="36">
        <v>4</v>
      </c>
      <c r="D10" s="36">
        <v>2</v>
      </c>
      <c r="E10" s="36">
        <v>4</v>
      </c>
      <c r="F10" s="36">
        <v>3</v>
      </c>
      <c r="G10" s="36">
        <v>4.5</v>
      </c>
      <c r="H10" s="36">
        <v>3.5</v>
      </c>
      <c r="I10" s="36">
        <v>4.5</v>
      </c>
      <c r="J10" s="36">
        <v>1</v>
      </c>
      <c r="K10" s="9">
        <f t="shared" si="0"/>
        <v>3.2857142857142856</v>
      </c>
    </row>
    <row r="11" spans="1:12" ht="22.5" customHeight="1">
      <c r="A11" s="3" t="s">
        <v>2</v>
      </c>
      <c r="B11" s="10">
        <f aca="true" t="shared" si="1" ref="B11:K11">SUM(B5:B10)</f>
        <v>42.5</v>
      </c>
      <c r="C11" s="10">
        <f t="shared" si="1"/>
        <v>37</v>
      </c>
      <c r="D11" s="10">
        <f t="shared" si="1"/>
        <v>47</v>
      </c>
      <c r="E11" s="10">
        <f t="shared" si="1"/>
        <v>40.5</v>
      </c>
      <c r="F11" s="10">
        <f t="shared" si="1"/>
        <v>41</v>
      </c>
      <c r="G11" s="10">
        <f t="shared" si="1"/>
        <v>45</v>
      </c>
      <c r="H11" s="10">
        <f t="shared" si="1"/>
        <v>43</v>
      </c>
      <c r="I11" s="10">
        <f t="shared" si="1"/>
        <v>49.5</v>
      </c>
      <c r="J11" s="10">
        <f t="shared" si="1"/>
        <v>44</v>
      </c>
      <c r="K11" s="11">
        <f t="shared" si="1"/>
        <v>43.92857142857143</v>
      </c>
      <c r="L11" s="14">
        <f>SUM(B11:J11)</f>
        <v>389.5</v>
      </c>
    </row>
    <row r="12" spans="1:11" ht="36.75" customHeight="1">
      <c r="A12" s="5" t="s">
        <v>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4" spans="1:12" ht="12.75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/>
    </row>
    <row r="15" spans="1:12" ht="12.75">
      <c r="A15" s="2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6"/>
    </row>
    <row r="16" spans="1:12" ht="12.75">
      <c r="A16" s="2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РАЗВИТИЕ НА СЦЕНАРИЙ ЗА ДОКУМЕНТАЛЕН ФИЛМ:
 &amp;R&amp;8
</oddHeader>
  </headerFooter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Geopoly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NFC</dc:creator>
  <cp:keywords/>
  <dc:description/>
  <cp:lastModifiedBy>Acer</cp:lastModifiedBy>
  <cp:lastPrinted>2015-10-05T07:49:51Z</cp:lastPrinted>
  <dcterms:created xsi:type="dcterms:W3CDTF">2008-03-09T13:52:48Z</dcterms:created>
  <dcterms:modified xsi:type="dcterms:W3CDTF">2015-10-06T14:15:43Z</dcterms:modified>
  <cp:category/>
  <cp:version/>
  <cp:contentType/>
  <cp:contentStatus/>
</cp:coreProperties>
</file>